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31,03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1" l="1"/>
  <c r="E34" i="31"/>
  <c r="D34" i="31"/>
  <c r="F32" i="31"/>
  <c r="E32" i="31"/>
  <c r="D32" i="31"/>
  <c r="L31" i="31"/>
  <c r="L32" i="31" s="1"/>
  <c r="K31" i="31"/>
  <c r="K32" i="31" s="1"/>
  <c r="J31" i="31"/>
  <c r="J32" i="31" s="1"/>
  <c r="I31" i="31"/>
  <c r="I32" i="31" s="1"/>
  <c r="H31" i="31"/>
  <c r="H32" i="31" s="1"/>
  <c r="F31" i="31"/>
  <c r="E31" i="31"/>
  <c r="D31" i="31"/>
  <c r="C31" i="31"/>
  <c r="B31" i="31"/>
  <c r="G29" i="31"/>
  <c r="G28" i="31"/>
  <c r="G31" i="31" s="1"/>
  <c r="L16" i="31"/>
  <c r="K16" i="31"/>
  <c r="J16" i="31"/>
  <c r="I16" i="31"/>
  <c r="H16" i="31"/>
  <c r="G16" i="31"/>
  <c r="F16" i="31"/>
  <c r="E16" i="31"/>
  <c r="D16" i="31"/>
  <c r="C16" i="31"/>
  <c r="B16" i="31"/>
  <c r="D20" i="31"/>
  <c r="E20" i="31"/>
  <c r="F20" i="31"/>
  <c r="G20" i="31"/>
  <c r="H20" i="31"/>
  <c r="I20" i="31"/>
  <c r="J20" i="31"/>
  <c r="K20" i="31"/>
  <c r="L20" i="31"/>
  <c r="M20" i="31"/>
  <c r="G32" i="31" l="1"/>
  <c r="M34" i="31"/>
  <c r="L34" i="31"/>
  <c r="K34" i="31"/>
  <c r="J34" i="31"/>
  <c r="H34" i="31"/>
  <c r="G34" i="31"/>
  <c r="F34" i="31"/>
</calcChain>
</file>

<file path=xl/sharedStrings.xml><?xml version="1.0" encoding="utf-8"?>
<sst xmlns="http://schemas.openxmlformats.org/spreadsheetml/2006/main" count="61" uniqueCount="43">
  <si>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</si>
  <si>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</si>
  <si>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</si>
  <si>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</si>
  <si>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</si>
  <si>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</si>
  <si>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</si>
  <si>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</si>
  <si>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</si>
  <si>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</si>
  <si>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</si>
  <si>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</si>
  <si>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</si>
  <si>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</si>
  <si>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</si>
  <si>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</si>
  <si>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</si>
  <si>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</si>
  <si>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</si>
  <si>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</si>
  <si>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</si>
  <si>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</si>
  <si>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</si>
  <si>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</si>
  <si>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</si>
  <si>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</si>
  <si>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</si>
  <si>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</si>
  <si>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</si>
  <si>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</si>
  <si>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</si>
  <si>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</si>
  <si>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</si>
  <si>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</si>
  <si>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</si>
  <si>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ООО "Калужская продовольственная компания"</t>
  </si>
  <si>
    <t>на 31 Марта 2025 г.</t>
  </si>
  <si>
    <t xml:space="preserve"> </t>
  </si>
  <si>
    <t>Итого завтрак:</t>
  </si>
  <si>
    <t>Итого обед:</t>
  </si>
  <si>
    <t>Итого за день:</t>
  </si>
  <si>
    <t xml:space="preserve">Каша гречневая молочная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</si>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</sst>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0" fontId="9" fillId="2" borderId="25" xfId="0" applyFont="1" applyFill="1" applyBorder="1"/>
    <xf numFmtId="0" fontId="7" fillId="0" borderId="36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textRotation="90" wrapText="1"/>
    </xf>
    <xf numFmtId="3" fontId="3" fillId="0" borderId="32" xfId="0" applyNumberFormat="1" applyFont="1" applyBorder="1" applyAlignment="1">
      <alignment horizontal="center" vertical="center" textRotation="90" wrapText="1" shrinkToFit="1"/>
    </xf>
    <xf numFmtId="3" fontId="3" fillId="0" borderId="33" xfId="0" applyNumberFormat="1" applyFont="1" applyBorder="1" applyAlignment="1">
      <alignment horizontal="center" vertical="center" textRotation="90" wrapText="1" shrinkToFit="1"/>
    </xf>
    <xf numFmtId="3" fontId="3" fillId="0" borderId="30" xfId="0" applyNumberFormat="1" applyFont="1" applyBorder="1" applyAlignment="1">
      <alignment horizontal="center" vertical="center" textRotation="90" wrapText="1" shrinkToFit="1"/>
    </xf>
    <xf numFmtId="3" fontId="3" fillId="0" borderId="31" xfId="0" applyNumberFormat="1" applyFont="1" applyBorder="1" applyAlignment="1">
      <alignment horizontal="center" vertical="center" textRotation="90" wrapText="1" shrinkToFit="1"/>
    </xf>
    <xf numFmtId="0" fontId="3" fillId="0" borderId="32" xfId="0" applyFont="1" applyBorder="1" applyAlignment="1">
      <alignment horizontal="center" vertical="center" textRotation="90" wrapText="1" shrinkToFit="1"/>
    </xf>
    <xf numFmtId="0" fontId="3" fillId="0" borderId="33" xfId="0" applyFont="1" applyBorder="1" applyAlignment="1">
      <alignment horizontal="center" vertical="center" textRotation="90" wrapText="1" shrinkToFit="1"/>
    </xf>
    <xf numFmtId="0" fontId="3" fillId="0" borderId="34" xfId="0" applyFont="1" applyBorder="1" applyAlignment="1">
      <alignment horizontal="center" vertical="center" textRotation="88" wrapText="1" shrinkToFit="1"/>
    </xf>
    <xf numFmtId="0" fontId="3" fillId="0" borderId="35" xfId="0" applyFont="1" applyBorder="1" applyAlignment="1">
      <alignment horizontal="center" vertical="center" textRotation="88" wrapText="1" shrinkToFit="1"/>
    </xf>
    <xf numFmtId="0" fontId="3" fillId="0" borderId="34" xfId="0" applyFont="1" applyBorder="1" applyAlignment="1">
      <alignment horizontal="center" vertical="center" textRotation="90" wrapText="1" shrinkToFit="1"/>
    </xf>
    <xf numFmtId="0" fontId="3" fillId="0" borderId="35" xfId="0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 shrinkToFit="1"/>
    </xf>
    <xf numFmtId="0" fontId="3" fillId="0" borderId="31" xfId="0" applyFont="1" applyBorder="1" applyAlignment="1">
      <alignment horizontal="center" vertical="center" textRotation="90" wrapText="1" shrinkToFi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5" workbookViewId="0">
      <selection activeCell="M5" sqref="M5"/>
    </sheetView>
  </sheetViews>
  <sheetFormatPr defaultColWidth="9" defaultRowHeight="15" x14ac:dyDescent="0.25"/>
  <cols>
    <col min="1" max="1" width="33.5703125" style="23" customWidth="1"/>
    <col min="2" max="2" width="5.7109375" style="23" customWidth="1"/>
    <col min="3" max="3" width="5.7109375" style="2" customWidth="1"/>
    <col min="4" max="5" width="4.7109375" style="1" customWidth="1"/>
    <col min="6" max="6" width="5.85546875" style="1" customWidth="1"/>
    <col min="7" max="7" width="7.140625" style="1" customWidth="1"/>
    <col min="8" max="8" width="4.5703125" style="1" customWidth="1"/>
    <col min="9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36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106" t="s">
        <v>27</v>
      </c>
      <c r="C9" s="107"/>
      <c r="D9" s="108" t="s">
        <v>8</v>
      </c>
      <c r="E9" s="109"/>
      <c r="F9" s="109"/>
      <c r="G9" s="110"/>
      <c r="H9" s="111" t="s">
        <v>31</v>
      </c>
      <c r="I9" s="112"/>
      <c r="J9" s="113"/>
      <c r="K9" s="114" t="s">
        <v>9</v>
      </c>
      <c r="L9" s="115"/>
      <c r="M9" s="91" t="s">
        <v>32</v>
      </c>
    </row>
    <row r="10" spans="1:13" ht="40.5" customHeight="1" x14ac:dyDescent="0.25">
      <c r="A10" s="1"/>
      <c r="B10" s="94" t="s">
        <v>28</v>
      </c>
      <c r="C10" s="96" t="s">
        <v>29</v>
      </c>
      <c r="D10" s="98" t="s">
        <v>0</v>
      </c>
      <c r="E10" s="100" t="s">
        <v>1</v>
      </c>
      <c r="F10" s="102" t="s">
        <v>2</v>
      </c>
      <c r="G10" s="104" t="s">
        <v>3</v>
      </c>
      <c r="H10" s="116" t="s">
        <v>4</v>
      </c>
      <c r="I10" s="102" t="s">
        <v>30</v>
      </c>
      <c r="J10" s="118" t="s">
        <v>5</v>
      </c>
      <c r="K10" s="98" t="s">
        <v>6</v>
      </c>
      <c r="L10" s="104" t="s">
        <v>7</v>
      </c>
      <c r="M10" s="92"/>
    </row>
    <row r="11" spans="1:13" ht="40.5" customHeight="1" thickBot="1" x14ac:dyDescent="0.3">
      <c r="A11" s="1"/>
      <c r="B11" s="95"/>
      <c r="C11" s="97"/>
      <c r="D11" s="99"/>
      <c r="E11" s="101"/>
      <c r="F11" s="103"/>
      <c r="G11" s="105"/>
      <c r="H11" s="117"/>
      <c r="I11" s="103"/>
      <c r="J11" s="119"/>
      <c r="K11" s="99"/>
      <c r="L11" s="105"/>
      <c r="M11" s="93"/>
    </row>
    <row r="12" spans="1:13" ht="15.75" x14ac:dyDescent="0.25">
      <c r="A12" s="58" t="s">
        <v>41</v>
      </c>
      <c r="B12" s="50">
        <v>200</v>
      </c>
      <c r="C12" s="50">
        <v>250</v>
      </c>
      <c r="D12" s="60">
        <v>10.199999999999999</v>
      </c>
      <c r="E12" s="60">
        <v>9.3000000000000007</v>
      </c>
      <c r="F12" s="51">
        <v>48.3</v>
      </c>
      <c r="G12" s="51">
        <v>317.60000000000002</v>
      </c>
      <c r="H12" s="51">
        <v>0.32</v>
      </c>
      <c r="I12" s="51">
        <v>0.5</v>
      </c>
      <c r="J12" s="52">
        <v>0.3</v>
      </c>
      <c r="K12" s="51">
        <v>86.1</v>
      </c>
      <c r="L12" s="53">
        <v>6.74</v>
      </c>
      <c r="M12" s="54">
        <v>213</v>
      </c>
    </row>
    <row r="13" spans="1:13" ht="15.75" x14ac:dyDescent="0.25">
      <c r="A13" s="58" t="s">
        <v>23</v>
      </c>
      <c r="B13" s="61">
        <v>100</v>
      </c>
      <c r="C13" s="61">
        <v>100</v>
      </c>
      <c r="D13" s="58">
        <v>0.13</v>
      </c>
      <c r="E13" s="58">
        <v>7.25</v>
      </c>
      <c r="F13" s="58">
        <v>0.09</v>
      </c>
      <c r="G13" s="58">
        <v>66.099999999999994</v>
      </c>
      <c r="H13" s="58">
        <v>0</v>
      </c>
      <c r="I13" s="58">
        <v>0.01</v>
      </c>
      <c r="J13" s="62">
        <v>0</v>
      </c>
      <c r="K13" s="58">
        <v>0.24</v>
      </c>
      <c r="L13" s="63">
        <v>0</v>
      </c>
      <c r="M13" s="64">
        <v>75</v>
      </c>
    </row>
    <row r="14" spans="1:13" ht="15.75" x14ac:dyDescent="0.25">
      <c r="A14" s="65" t="s">
        <v>24</v>
      </c>
      <c r="B14" s="61">
        <v>200</v>
      </c>
      <c r="C14" s="61">
        <v>200</v>
      </c>
      <c r="D14" s="51">
        <v>5.8</v>
      </c>
      <c r="E14" s="51">
        <v>5.8</v>
      </c>
      <c r="F14" s="51">
        <v>34.4</v>
      </c>
      <c r="G14" s="51">
        <v>205.6</v>
      </c>
      <c r="H14" s="51">
        <v>0.1</v>
      </c>
      <c r="I14" s="51">
        <v>0.4</v>
      </c>
      <c r="J14" s="52">
        <v>1.6</v>
      </c>
      <c r="K14" s="51">
        <v>172.2</v>
      </c>
      <c r="L14" s="66">
        <v>1</v>
      </c>
      <c r="M14" s="54">
        <v>496</v>
      </c>
    </row>
    <row r="15" spans="1:13" ht="15.75" x14ac:dyDescent="0.25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75" x14ac:dyDescent="0.25">
      <c r="A16" s="55" t="s">
        <v>38</v>
      </c>
      <c r="B16" s="56">
        <f t="shared" ref="B16:L16" si="0">SUM(B12:B15)</f>
        <v>530</v>
      </c>
      <c r="C16" s="56">
        <f t="shared" si="0"/>
        <v>580</v>
      </c>
      <c r="D16" s="67">
        <f t="shared" si="0"/>
        <v>18.38</v>
      </c>
      <c r="E16" s="67">
        <f t="shared" si="0"/>
        <v>23.220000000000002</v>
      </c>
      <c r="F16" s="55">
        <f t="shared" si="0"/>
        <v>98.21</v>
      </c>
      <c r="G16" s="55">
        <f t="shared" si="0"/>
        <v>667.81000000000006</v>
      </c>
      <c r="H16" s="55">
        <f t="shared" si="0"/>
        <v>0.45300000000000007</v>
      </c>
      <c r="I16" s="55">
        <f t="shared" si="0"/>
        <v>1.42</v>
      </c>
      <c r="J16" s="55">
        <f t="shared" si="0"/>
        <v>1.9000000000000001</v>
      </c>
      <c r="K16" s="55">
        <f t="shared" si="0"/>
        <v>272.64</v>
      </c>
      <c r="L16" s="55">
        <f t="shared" si="0"/>
        <v>8.91</v>
      </c>
      <c r="M16" s="35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41">
        <f t="shared" ref="D20:M20" si="1">SUM(D12:D19)</f>
        <v>36.76</v>
      </c>
      <c r="E20" s="42">
        <f t="shared" si="1"/>
        <v>46.440000000000005</v>
      </c>
      <c r="F20" s="42">
        <f t="shared" si="1"/>
        <v>196.42</v>
      </c>
      <c r="G20" s="43">
        <f t="shared" si="1"/>
        <v>1335.6200000000001</v>
      </c>
      <c r="H20" s="42">
        <f t="shared" si="1"/>
        <v>0.90600000000000014</v>
      </c>
      <c r="I20" s="42">
        <f t="shared" si="1"/>
        <v>2.84</v>
      </c>
      <c r="J20" s="42">
        <f t="shared" si="1"/>
        <v>3.8000000000000003</v>
      </c>
      <c r="K20" s="42">
        <f t="shared" si="1"/>
        <v>545.28</v>
      </c>
      <c r="L20" s="42">
        <f t="shared" si="1"/>
        <v>17.82</v>
      </c>
      <c r="M20" s="44">
        <f t="shared" si="1"/>
        <v>1360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83" t="s">
        <v>27</v>
      </c>
      <c r="C22" s="84"/>
      <c r="D22" s="85" t="s">
        <v>8</v>
      </c>
      <c r="E22" s="86"/>
      <c r="F22" s="86"/>
      <c r="G22" s="87"/>
      <c r="H22" s="88" t="s">
        <v>31</v>
      </c>
      <c r="I22" s="89"/>
      <c r="J22" s="90"/>
      <c r="K22" s="88" t="s">
        <v>9</v>
      </c>
      <c r="L22" s="90"/>
      <c r="M22" s="68" t="s">
        <v>32</v>
      </c>
    </row>
    <row r="23" spans="1:16" ht="40.5" customHeight="1" x14ac:dyDescent="0.25">
      <c r="A23" s="1"/>
      <c r="B23" s="71" t="s">
        <v>28</v>
      </c>
      <c r="C23" s="73" t="s">
        <v>29</v>
      </c>
      <c r="D23" s="75" t="s">
        <v>0</v>
      </c>
      <c r="E23" s="77" t="s">
        <v>1</v>
      </c>
      <c r="F23" s="79" t="s">
        <v>2</v>
      </c>
      <c r="G23" s="81" t="s">
        <v>3</v>
      </c>
      <c r="H23" s="75" t="s">
        <v>4</v>
      </c>
      <c r="I23" s="79" t="s">
        <v>30</v>
      </c>
      <c r="J23" s="81" t="s">
        <v>5</v>
      </c>
      <c r="K23" s="75" t="s">
        <v>6</v>
      </c>
      <c r="L23" s="81" t="s">
        <v>7</v>
      </c>
      <c r="M23" s="69"/>
    </row>
    <row r="24" spans="1:16" ht="40.5" customHeight="1" thickBot="1" x14ac:dyDescent="0.3">
      <c r="A24" s="1"/>
      <c r="B24" s="72"/>
      <c r="C24" s="74"/>
      <c r="D24" s="76"/>
      <c r="E24" s="78"/>
      <c r="F24" s="80"/>
      <c r="G24" s="82"/>
      <c r="H24" s="76"/>
      <c r="I24" s="80"/>
      <c r="J24" s="82"/>
      <c r="K24" s="76"/>
      <c r="L24" s="82"/>
      <c r="M24" s="70"/>
    </row>
    <row r="25" spans="1:16" ht="47.25" x14ac:dyDescent="0.25">
      <c r="A25" s="49" t="s">
        <v>33</v>
      </c>
      <c r="B25" s="50">
        <v>200</v>
      </c>
      <c r="C25" s="50">
        <v>250</v>
      </c>
      <c r="D25" s="51">
        <v>1.5</v>
      </c>
      <c r="E25" s="51">
        <v>5.5</v>
      </c>
      <c r="F25" s="51">
        <v>6.2</v>
      </c>
      <c r="G25" s="57">
        <v>143.19999999999999</v>
      </c>
      <c r="H25" s="51">
        <v>0.04</v>
      </c>
      <c r="I25" s="51">
        <v>2.3199999999999998</v>
      </c>
      <c r="J25" s="52">
        <v>8.5</v>
      </c>
      <c r="K25" s="51">
        <v>49.5</v>
      </c>
      <c r="L25" s="53">
        <v>0.63</v>
      </c>
      <c r="M25" s="54">
        <v>95</v>
      </c>
    </row>
    <row r="26" spans="1:16" ht="15.75" x14ac:dyDescent="0.25">
      <c r="A26" s="51" t="s">
        <v>34</v>
      </c>
      <c r="B26" s="50">
        <v>90</v>
      </c>
      <c r="C26" s="50">
        <v>100</v>
      </c>
      <c r="D26" s="51">
        <v>20.53</v>
      </c>
      <c r="E26" s="51">
        <v>16.5</v>
      </c>
      <c r="F26" s="51">
        <v>16.53</v>
      </c>
      <c r="G26" s="57">
        <v>177.33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357</v>
      </c>
    </row>
    <row r="27" spans="1:16" ht="15.75" x14ac:dyDescent="0.25">
      <c r="A27" s="49" t="s">
        <v>42</v>
      </c>
      <c r="B27" s="50">
        <v>150</v>
      </c>
      <c r="C27" s="50">
        <v>180</v>
      </c>
      <c r="D27" s="51">
        <v>6.66</v>
      </c>
      <c r="E27" s="51">
        <v>5.94</v>
      </c>
      <c r="F27" s="51">
        <v>35.479999999999997</v>
      </c>
      <c r="G27" s="57">
        <v>221.4</v>
      </c>
      <c r="H27" s="51">
        <v>7.1999999999999981E-2</v>
      </c>
      <c r="I27" s="51">
        <v>0.9</v>
      </c>
      <c r="J27" s="52">
        <v>0</v>
      </c>
      <c r="K27" s="51">
        <v>14.4</v>
      </c>
      <c r="L27" s="53">
        <v>1.26</v>
      </c>
      <c r="M27" s="54">
        <v>256</v>
      </c>
      <c r="P27" s="1" t="s">
        <v>37</v>
      </c>
    </row>
    <row r="28" spans="1:16" ht="15.75" x14ac:dyDescent="0.25">
      <c r="A28" s="51" t="s">
        <v>26</v>
      </c>
      <c r="B28" s="50">
        <v>200</v>
      </c>
      <c r="C28" s="50">
        <v>200</v>
      </c>
      <c r="D28" s="51">
        <v>0.2</v>
      </c>
      <c r="E28" s="51">
        <v>0.1</v>
      </c>
      <c r="F28" s="51">
        <v>9.3000000000000007</v>
      </c>
      <c r="G28" s="51">
        <f>D28*4+E28*9+F28*4</f>
        <v>38.900000000000006</v>
      </c>
      <c r="H28" s="51">
        <v>0</v>
      </c>
      <c r="I28" s="51">
        <v>0</v>
      </c>
      <c r="J28" s="52">
        <v>0</v>
      </c>
      <c r="K28" s="51">
        <v>5.0999999999999996</v>
      </c>
      <c r="L28" s="53">
        <v>0.82</v>
      </c>
      <c r="M28" s="54">
        <v>457</v>
      </c>
    </row>
    <row r="29" spans="1:16" ht="15.75" x14ac:dyDescent="0.25">
      <c r="A29" s="51" t="s">
        <v>25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75" x14ac:dyDescent="0.25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75" x14ac:dyDescent="0.25">
      <c r="A31" s="55" t="s">
        <v>39</v>
      </c>
      <c r="B31" s="56">
        <f>SUM(B25:B30)</f>
        <v>700</v>
      </c>
      <c r="C31" s="56">
        <f>SUM(C25:C30)</f>
        <v>815</v>
      </c>
      <c r="D31" s="56">
        <f t="shared" ref="D31:L31" si="2">SUM(D25:D30)</f>
        <v>35.89</v>
      </c>
      <c r="E31" s="56">
        <f t="shared" si="2"/>
        <v>29.03</v>
      </c>
      <c r="F31" s="56">
        <f t="shared" si="2"/>
        <v>109.30999999999999</v>
      </c>
      <c r="G31" s="56">
        <f t="shared" si="2"/>
        <v>769.28</v>
      </c>
      <c r="H31" s="56">
        <f t="shared" si="2"/>
        <v>0.36</v>
      </c>
      <c r="I31" s="56">
        <f t="shared" si="2"/>
        <v>6.52</v>
      </c>
      <c r="J31" s="56">
        <f t="shared" si="2"/>
        <v>8.5</v>
      </c>
      <c r="K31" s="56">
        <f t="shared" si="2"/>
        <v>154</v>
      </c>
      <c r="L31" s="56">
        <f t="shared" si="2"/>
        <v>6.4899999999999993</v>
      </c>
      <c r="M31" s="59"/>
    </row>
    <row r="32" spans="1:16" ht="15.75" x14ac:dyDescent="0.25">
      <c r="A32" s="55" t="s">
        <v>40</v>
      </c>
      <c r="B32" s="56">
        <v>1230</v>
      </c>
      <c r="C32" s="56">
        <v>1395</v>
      </c>
      <c r="D32" s="56">
        <f>SUM(D25:D31)</f>
        <v>71.78</v>
      </c>
      <c r="E32" s="56">
        <f t="shared" ref="E32:L32" si="3">SUM(E25:E31)</f>
        <v>58.06</v>
      </c>
      <c r="F32" s="56">
        <f t="shared" si="3"/>
        <v>218.61999999999998</v>
      </c>
      <c r="G32" s="56">
        <f t="shared" si="3"/>
        <v>1538.56</v>
      </c>
      <c r="H32" s="56">
        <f t="shared" si="3"/>
        <v>0.72</v>
      </c>
      <c r="I32" s="56">
        <f t="shared" si="3"/>
        <v>13.04</v>
      </c>
      <c r="J32" s="56">
        <f t="shared" si="3"/>
        <v>17</v>
      </c>
      <c r="K32" s="56">
        <f t="shared" si="3"/>
        <v>308</v>
      </c>
      <c r="L32" s="56">
        <f t="shared" si="3"/>
        <v>12.979999999999999</v>
      </c>
      <c r="M32" s="54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5">
        <f>SUM(D25+D26+D27+D28+D29+D30)</f>
        <v>35.89</v>
      </c>
      <c r="E34" s="46">
        <f>SUM(E25+E26+E27+E28+E29+E30)</f>
        <v>29.03</v>
      </c>
      <c r="F34" s="46">
        <f t="shared" ref="F34:M34" si="4">SUM(F25:F33)</f>
        <v>437.23999999999995</v>
      </c>
      <c r="G34" s="47">
        <f t="shared" si="4"/>
        <v>3077.12</v>
      </c>
      <c r="H34" s="46">
        <f t="shared" si="4"/>
        <v>1.44</v>
      </c>
      <c r="I34" s="46">
        <f>SUM(I25+I26+I27+I29+I30+I31+I32)</f>
        <v>26.08</v>
      </c>
      <c r="J34" s="46">
        <f t="shared" si="4"/>
        <v>34</v>
      </c>
      <c r="K34" s="46">
        <f t="shared" si="4"/>
        <v>616</v>
      </c>
      <c r="L34" s="46">
        <f t="shared" si="4"/>
        <v>25.959999999999997</v>
      </c>
      <c r="M34" s="48">
        <f t="shared" si="4"/>
        <v>2315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</mergeCells>
  <printOptions horizontalCentere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2025-03-28T06:10:32Z</dcterms:modified>
</cp:coreProperties>
</file>